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My Drive\Common Files\Admin\tax\"/>
    </mc:Choice>
  </mc:AlternateContent>
  <xr:revisionPtr revIDLastSave="0" documentId="13_ncr:1_{411CAE1A-B80B-47DC-9967-F3A81172F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" sheetId="3" r:id="rId1"/>
  </sheets>
  <definedNames>
    <definedName name="_xlnm.Print_Area" localSheetId="0">BA!$A$1:$G$199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7" i="3"/>
  <c r="G16" i="3"/>
  <c r="F18" i="3"/>
  <c r="G18" i="3" s="1"/>
  <c r="H18" i="3" s="1"/>
  <c r="B18" i="3"/>
  <c r="E17" i="3"/>
  <c r="G17" i="3" s="1"/>
  <c r="H17" i="3" s="1"/>
  <c r="B11" i="3"/>
  <c r="G8" i="3"/>
  <c r="G9" i="3" l="1"/>
  <c r="E10" i="3" s="1"/>
  <c r="H10" i="3" s="1"/>
  <c r="H16" i="3"/>
</calcChain>
</file>

<file path=xl/sharedStrings.xml><?xml version="1.0" encoding="utf-8"?>
<sst xmlns="http://schemas.openxmlformats.org/spreadsheetml/2006/main" count="32" uniqueCount="32">
  <si>
    <t>VEHICLE LOG BOOK</t>
  </si>
  <si>
    <t>DATE OF JOURNEY</t>
  </si>
  <si>
    <t>ODOMETER</t>
  </si>
  <si>
    <t>START</t>
  </si>
  <si>
    <t>END</t>
  </si>
  <si>
    <t>START 
DATE</t>
  </si>
  <si>
    <t>END 
DATE</t>
  </si>
  <si>
    <t>You need to update your logbook every 5 years, or every time you change the use of your car (eg new role/employment/responsibilities, work location etc)</t>
  </si>
  <si>
    <t>Total KM</t>
  </si>
  <si>
    <t>Logbook start date</t>
  </si>
  <si>
    <t>Logbook end date</t>
  </si>
  <si>
    <t xml:space="preserve">This logbook must be maintained for a 12 week period </t>
  </si>
  <si>
    <t>why the journey was made</t>
  </si>
  <si>
    <t>Total KM during the period</t>
  </si>
  <si>
    <t>Work %</t>
  </si>
  <si>
    <t>Odometer @ start date</t>
  </si>
  <si>
    <t>Odometer @ end date</t>
  </si>
  <si>
    <t>Total KM in course of producing assessable income</t>
  </si>
  <si>
    <t>Errors</t>
  </si>
  <si>
    <t>Travel to alternative workplace - work site</t>
  </si>
  <si>
    <t>PURPOSE OF WORK JOURNEY</t>
  </si>
  <si>
    <t>Travel to alternative workplace - meetings</t>
  </si>
  <si>
    <t>Travel to alternative workplace - head office</t>
  </si>
  <si>
    <t>Taxpayer name</t>
  </si>
  <si>
    <t>Vehicle make and model:</t>
  </si>
  <si>
    <t>Vehicle registration number:</t>
  </si>
  <si>
    <t>Vehicle engine size in cc (ie 2.54L = 2540cc):</t>
  </si>
  <si>
    <t>Financial year ends</t>
  </si>
  <si>
    <t>Mazda CS9</t>
  </si>
  <si>
    <t>DER009</t>
  </si>
  <si>
    <t>John mith</t>
  </si>
  <si>
    <t>2400cc (2.4L)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</si>
</sst>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4" xfId="0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3" fontId="0" fillId="0" borderId="0" xfId="0" applyNumberFormat="1"/>
    <xf numFmtId="0" fontId="4" fillId="3" borderId="0" xfId="0" applyFont="1" applyFill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1" xfId="0" applyFont="1" applyBorder="1"/>
    <xf numFmtId="14" fontId="6" fillId="0" borderId="1" xfId="0" applyNumberFormat="1" applyFont="1" applyBorder="1"/>
    <xf numFmtId="14" fontId="6" fillId="0" borderId="2" xfId="0" applyNumberFormat="1" applyFont="1" applyBorder="1"/>
    <xf numFmtId="0" fontId="6" fillId="0" borderId="2" xfId="0" applyFont="1" applyBorder="1"/>
    <xf numFmtId="14" fontId="0" fillId="2" borderId="1" xfId="0" applyNumberFormat="1" applyFill="1" applyBorder="1"/>
    <xf numFmtId="0" fontId="2" fillId="0" borderId="0" xfId="0" applyFont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4" borderId="1" xfId="0" applyFont="1" applyFill="1" applyBorder="1" applyAlignment="1"/>
    <xf numFmtId="0" fontId="7" fillId="0" borderId="1" xfId="0" applyFont="1" applyBorder="1" applyAlignment="1"/>
    <xf numFmtId="0" fontId="7" fillId="4" borderId="2" xfId="0" applyFont="1" applyFill="1" applyBorder="1"/>
    <xf numFmtId="0" fontId="7" fillId="4" borderId="1" xfId="0" applyFont="1" applyFill="1" applyBorder="1"/>
    <xf numFmtId="1" fontId="7" fillId="4" borderId="1" xfId="0" applyNumberFormat="1" applyFont="1" applyFill="1" applyBorder="1"/>
    <xf numFmtId="14" fontId="7" fillId="4" borderId="1" xfId="0" applyNumberFormat="1" applyFont="1" applyFill="1" applyBorder="1"/>
    <xf numFmtId="3" fontId="7" fillId="4" borderId="1" xfId="0" applyNumberFormat="1" applyFont="1" applyFill="1" applyBorder="1"/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A58A-E1F1-4D47-AD92-CA18F2D18C5A}">
  <dimension ref="A1:H18"/>
  <sheetViews>
    <sheetView tabSelected="1" workbookViewId="0">
      <pane ySplit="13" topLeftCell="A14" activePane="bottomLeft" state="frozen"/>
      <selection pane="bottomLeft" activeCell="G9" sqref="G9"/>
    </sheetView>
  </sheetViews>
  <sheetFormatPr defaultRowHeight="15" x14ac:dyDescent="0.25"/>
  <cols>
    <col min="1" max="1" width="39" customWidth="1"/>
    <col min="2" max="2" width="10.85546875" bestFit="1" customWidth="1"/>
    <col min="3" max="3" width="2.140625" customWidth="1"/>
    <col min="4" max="4" width="40.140625" customWidth="1"/>
    <col min="5" max="5" width="15.5703125" customWidth="1"/>
    <col min="6" max="6" width="6" customWidth="1"/>
    <col min="7" max="7" width="23.5703125" customWidth="1"/>
    <col min="8" max="8" width="86.85546875" customWidth="1"/>
  </cols>
  <sheetData>
    <row r="1" spans="1:8" x14ac:dyDescent="0.25">
      <c r="A1" s="2" t="s">
        <v>0</v>
      </c>
      <c r="H1" s="12" t="s">
        <v>11</v>
      </c>
    </row>
    <row r="2" spans="1:8" x14ac:dyDescent="0.25">
      <c r="A2" t="s">
        <v>23</v>
      </c>
      <c r="B2" s="27" t="s">
        <v>30</v>
      </c>
      <c r="C2" s="28"/>
      <c r="D2" s="28"/>
      <c r="H2" s="22" t="s">
        <v>7</v>
      </c>
    </row>
    <row r="3" spans="1:8" ht="14.25" customHeight="1" x14ac:dyDescent="0.25">
      <c r="A3" s="25" t="s">
        <v>24</v>
      </c>
      <c r="B3" s="27" t="s">
        <v>28</v>
      </c>
      <c r="C3" s="28"/>
      <c r="D3" s="28"/>
      <c r="H3" s="23"/>
    </row>
    <row r="4" spans="1:8" ht="14.25" customHeight="1" x14ac:dyDescent="0.25">
      <c r="A4" s="25" t="s">
        <v>25</v>
      </c>
      <c r="B4" s="29" t="s">
        <v>29</v>
      </c>
      <c r="H4" s="24"/>
    </row>
    <row r="5" spans="1:8" ht="14.25" customHeight="1" x14ac:dyDescent="0.25">
      <c r="A5" s="25" t="s">
        <v>26</v>
      </c>
      <c r="B5" s="30" t="s">
        <v>31</v>
      </c>
      <c r="H5" s="24"/>
    </row>
    <row r="6" spans="1:8" ht="14.25" customHeight="1" x14ac:dyDescent="0.25">
      <c r="A6" s="25" t="s">
        <v>27</v>
      </c>
      <c r="B6" s="31">
        <v>2022</v>
      </c>
      <c r="H6" s="24"/>
    </row>
    <row r="7" spans="1:8" ht="14.25" customHeight="1" x14ac:dyDescent="0.25">
      <c r="A7" s="26" t="str">
        <f>"Odometer reading as at 1st July "&amp;B6-1</f>
        <v>Odometer reading as at 1st July 2021</v>
      </c>
      <c r="B7" s="30">
        <v>3565</v>
      </c>
      <c r="H7" s="24"/>
    </row>
    <row r="8" spans="1:8" x14ac:dyDescent="0.25">
      <c r="A8" s="26" t="str">
        <f>"Odometer reading as at 30th June "&amp;B6</f>
        <v>Odometer reading as at 30th June 2022</v>
      </c>
      <c r="B8" s="30">
        <v>20055</v>
      </c>
      <c r="C8" s="1"/>
      <c r="D8" s="13" t="s">
        <v>13</v>
      </c>
      <c r="E8" s="13"/>
      <c r="F8" s="13"/>
      <c r="G8" s="14">
        <f>B12-B10</f>
        <v>6690</v>
      </c>
    </row>
    <row r="9" spans="1:8" x14ac:dyDescent="0.25">
      <c r="A9" t="s">
        <v>9</v>
      </c>
      <c r="B9" s="32">
        <v>44378</v>
      </c>
      <c r="C9" s="11"/>
      <c r="D9" s="13" t="s">
        <v>17</v>
      </c>
      <c r="E9" s="13"/>
      <c r="F9" s="13"/>
      <c r="G9" s="13">
        <f>SUM(G14:G10008)</f>
        <v>105</v>
      </c>
    </row>
    <row r="10" spans="1:8" x14ac:dyDescent="0.25">
      <c r="A10" s="3" t="s">
        <v>15</v>
      </c>
      <c r="B10" s="33">
        <v>3565</v>
      </c>
      <c r="D10" s="13" t="s">
        <v>14</v>
      </c>
      <c r="E10" s="21" t="str">
        <f>IF(AND(ISNUMBER(G9/G8),G8&gt;G9-1,B9&gt;0,B11&gt;0,B10&gt;-1,B12&gt;-1,B3&lt;&gt;"",B2&lt;&gt;"",B4&lt;&gt;"",B5&lt;&gt;"",B6&lt;&gt;"",B7&lt;&gt;"",B8&lt;&gt;""),ROUND(G9/G8*100,2)&amp;" %","Error!")</f>
        <v>1.57 %</v>
      </c>
      <c r="F10" s="21"/>
      <c r="G10" s="21"/>
      <c r="H10" s="34" t="str">
        <f>IF(E10="Error!","Must ender all details in yellow boxes (Name, Car make, model, registration number,  engine size, Start and end dates, Start and end odometers (4 entries), and all work trips - see example tab","")</f>
        <v/>
      </c>
    </row>
    <row r="11" spans="1:8" ht="15" customHeight="1" x14ac:dyDescent="0.25">
      <c r="A11" t="s">
        <v>10</v>
      </c>
      <c r="B11" s="20">
        <f>B9+12*7</f>
        <v>44462</v>
      </c>
      <c r="D11" s="13"/>
      <c r="E11" s="21"/>
      <c r="F11" s="21"/>
      <c r="G11" s="21"/>
      <c r="H11" s="34"/>
    </row>
    <row r="12" spans="1:8" x14ac:dyDescent="0.25">
      <c r="A12" s="3" t="s">
        <v>16</v>
      </c>
      <c r="B12" s="33">
        <v>10255</v>
      </c>
      <c r="D12" s="13"/>
      <c r="E12" s="21"/>
      <c r="F12" s="21"/>
      <c r="G12" s="21"/>
      <c r="H12" s="34"/>
    </row>
    <row r="13" spans="1:8" ht="5.25" customHeight="1" thickBot="1" x14ac:dyDescent="0.3"/>
    <row r="14" spans="1:8" x14ac:dyDescent="0.25">
      <c r="A14" s="7" t="s">
        <v>1</v>
      </c>
      <c r="B14" s="8"/>
      <c r="D14" s="4" t="s">
        <v>20</v>
      </c>
      <c r="E14" s="7" t="s">
        <v>2</v>
      </c>
      <c r="F14" s="8"/>
      <c r="G14" s="4" t="s">
        <v>8</v>
      </c>
      <c r="H14" s="4"/>
    </row>
    <row r="15" spans="1:8" ht="15.75" thickBot="1" x14ac:dyDescent="0.3">
      <c r="A15" s="9" t="s">
        <v>5</v>
      </c>
      <c r="B15" s="10" t="s">
        <v>6</v>
      </c>
      <c r="D15" s="5" t="s">
        <v>12</v>
      </c>
      <c r="E15" s="9" t="s">
        <v>3</v>
      </c>
      <c r="F15" s="10" t="s">
        <v>4</v>
      </c>
      <c r="G15" s="6"/>
      <c r="H15" s="6" t="s">
        <v>18</v>
      </c>
    </row>
    <row r="16" spans="1:8" x14ac:dyDescent="0.25">
      <c r="A16" s="18">
        <v>44378</v>
      </c>
      <c r="B16" s="18">
        <v>44378</v>
      </c>
      <c r="D16" s="19" t="s">
        <v>19</v>
      </c>
      <c r="E16" s="19">
        <v>10000</v>
      </c>
      <c r="F16" s="19">
        <v>10050</v>
      </c>
      <c r="G16" s="16">
        <f>F16-E16</f>
        <v>50</v>
      </c>
      <c r="H16" s="15" t="str">
        <f>IF(OR(A16&lt;B9,A16&gt;B11,B16&lt;B9,B16&gt;B11),"Journey dates must be entered end be within the logbook period. ","")&amp;IF(G16-(F16-E16)&lt;&gt;0,"Total KM incorrect. It needs to be End Odometer minus Start Odometer. ","")&amp;IF(D16="","Must enter purpose of journey","")</f>
        <v/>
      </c>
    </row>
    <row r="17" spans="1:8" x14ac:dyDescent="0.25">
      <c r="A17" s="17">
        <v>44379</v>
      </c>
      <c r="B17" s="17">
        <v>44379</v>
      </c>
      <c r="D17" s="19" t="s">
        <v>21</v>
      </c>
      <c r="E17" s="16">
        <f>F16</f>
        <v>10050</v>
      </c>
      <c r="F17" s="16">
        <v>10060</v>
      </c>
      <c r="G17" s="16">
        <f>F17-E17</f>
        <v>10</v>
      </c>
      <c r="H17" s="15" t="str">
        <f>IF(OR(A17&lt;B10,A17&gt;B12,B17&lt;B10,B17&gt;B12),"Journey dates must be entered end be within the logbook period. ","")&amp;IF(G17-(F17-E17)&lt;&gt;0,"Total KM incorrect. It needs to be End Odometer minus Start Odometer. ","")&amp;IF(D17="","Must enter purpose of journey","")</f>
        <v xml:space="preserve">Journey dates must be entered end be within the logbook period. </v>
      </c>
    </row>
    <row r="18" spans="1:8" x14ac:dyDescent="0.25">
      <c r="A18" s="17">
        <v>44387</v>
      </c>
      <c r="B18" s="17">
        <f>A18</f>
        <v>44387</v>
      </c>
      <c r="D18" s="19" t="s">
        <v>22</v>
      </c>
      <c r="E18" s="16">
        <v>10235</v>
      </c>
      <c r="F18" s="16">
        <f>E18+45</f>
        <v>10280</v>
      </c>
      <c r="G18" s="16">
        <f>F18-E18</f>
        <v>45</v>
      </c>
      <c r="H18" s="15" t="e">
        <f>IF(OR(A18&lt;#REF!,A18&gt;B13,B18&lt;#REF!,B18&gt;B13),"Journey dates must be entered end be within the logbook period. ","")&amp;IF(G18-(F18-E18)&lt;&gt;0,"Total KM incorrect. It needs to be End Odometer minus Start Odometer. ","")&amp;IF(D18="","Must enter purpose of journey","")</f>
        <v>#REF!</v>
      </c>
    </row>
  </sheetData>
  <mergeCells count="5">
    <mergeCell ref="E10:G12"/>
    <mergeCell ref="H2:H3"/>
    <mergeCell ref="B2:D2"/>
    <mergeCell ref="B3:D3"/>
    <mergeCell ref="H10:H12"/>
  </mergeCells>
  <conditionalFormatting sqref="E10:G12">
    <cfRule type="cellIs" dxfId="1" priority="2" operator="equal">
      <formula>"""Error!"""</formula>
    </cfRule>
    <cfRule type="containsText" dxfId="0" priority="1" operator="containsText" text="Error!">
      <formula>NOT(ISERROR(SEARCH("Error!",E10)))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</vt:lpstr>
      <vt:lpstr>BA!Print_Area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dorinny .</dc:creator>
  <cp:lastModifiedBy>BA BENTLEY</cp:lastModifiedBy>
  <cp:lastPrinted>2016-03-30T00:42:17Z</cp:lastPrinted>
  <dcterms:created xsi:type="dcterms:W3CDTF">2015-03-25T02:06:42Z</dcterms:created>
  <dcterms:modified xsi:type="dcterms:W3CDTF">2023-04-05T07:03:59Z</dcterms:modified>
</cp:coreProperties>
</file>